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480" yWindow="15" windowWidth="20865" windowHeight="10290" activeTab="0"/>
  </bookViews>
  <sheets>
    <sheet name="Sheet1" sheetId="1" r:id="rId1"/>
    <sheet name="Sheet2" sheetId="2" state="hidden" r:id="rId2"/>
  </sheets>
  <definedNames>
    <definedName name="drzave">'Sheet2'!$A$2:$A$34</definedName>
    <definedName name="potni">'Sheet2'!$B$2:$B$34</definedName>
  </definedNames>
  <calcPr calcId="144525"/>
</workbook>
</file>

<file path=xl/sharedStrings.xml><?xml version="1.0" encoding="utf-8"?>
<sst xmlns="http://schemas.openxmlformats.org/spreadsheetml/2006/main" count="60" uniqueCount="53">
  <si>
    <t>Stroški bivanja</t>
  </si>
  <si>
    <t xml:space="preserve"> </t>
  </si>
  <si>
    <t>SKUPAJ</t>
  </si>
  <si>
    <t>Država</t>
  </si>
  <si>
    <t>Znesek</t>
  </si>
  <si>
    <t>BE - Belgija</t>
  </si>
  <si>
    <t>IT - Italija</t>
  </si>
  <si>
    <t>PT - Portugalska</t>
  </si>
  <si>
    <t>BG - Bolgarija</t>
  </si>
  <si>
    <t>CY - Ciper</t>
  </si>
  <si>
    <t>RO - Romunija</t>
  </si>
  <si>
    <t>CZ - Češka Republika</t>
  </si>
  <si>
    <t>LV - Latvija</t>
  </si>
  <si>
    <t>SK - Slovaška</t>
  </si>
  <si>
    <t>DK - Danska</t>
  </si>
  <si>
    <t>LT - Litva</t>
  </si>
  <si>
    <t>FI - Finska</t>
  </si>
  <si>
    <t>DE - Nemčija</t>
  </si>
  <si>
    <t>LU - Luksemburg</t>
  </si>
  <si>
    <t>SE - Švedska</t>
  </si>
  <si>
    <t>EE - Estonija</t>
  </si>
  <si>
    <t>HU - Madžarska</t>
  </si>
  <si>
    <t>GR - Grčija</t>
  </si>
  <si>
    <t>MT - Malta</t>
  </si>
  <si>
    <t>IS - Islandija</t>
  </si>
  <si>
    <t>ES - Španija</t>
  </si>
  <si>
    <t>NL - Nizozemska</t>
  </si>
  <si>
    <t>LI - Lihtenštajn</t>
  </si>
  <si>
    <t>FR - Francija</t>
  </si>
  <si>
    <t>AT - Avstrija</t>
  </si>
  <si>
    <t>NO - Norveška</t>
  </si>
  <si>
    <t>IE - Irska</t>
  </si>
  <si>
    <t>PO - Poljska</t>
  </si>
  <si>
    <t>TR - Turčija</t>
  </si>
  <si>
    <t>UK - Združeno kraljestvo</t>
  </si>
  <si>
    <t>HR - Hrvaška</t>
  </si>
  <si>
    <t>CH - Švica</t>
  </si>
  <si>
    <t>SI - Slovenija</t>
  </si>
  <si>
    <t>MOBILNOST ŠTUDENTOV</t>
  </si>
  <si>
    <t>MOBILNOST UČNEGA OSEBJA</t>
  </si>
  <si>
    <t>št.  študentov</t>
  </si>
  <si>
    <t>Matična  država</t>
  </si>
  <si>
    <t>Bivanje v dnevih</t>
  </si>
  <si>
    <t>max. potni stroški</t>
  </si>
  <si>
    <t>Zaprošeni potni stroški</t>
  </si>
  <si>
    <t>SKUPNA DOTACIJA</t>
  </si>
  <si>
    <t>stroški bivanja</t>
  </si>
  <si>
    <t>potni stroški</t>
  </si>
  <si>
    <t>organizacija</t>
  </si>
  <si>
    <t>dnevnica-s</t>
  </si>
  <si>
    <t>dnevnica-p</t>
  </si>
  <si>
    <t>dni-p</t>
  </si>
  <si>
    <t>Predavatelj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</si>
</sst>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8" fontId="0" fillId="0" borderId="0" xfId="0" applyNumberFormat="1"/>
    <xf numFmtId="6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164" fontId="2" fillId="2" borderId="1" xfId="0" applyNumberFormat="1" applyFont="1" applyFill="1" applyBorder="1" applyProtection="1">
      <protection/>
    </xf>
    <xf numFmtId="0" fontId="0" fillId="2" borderId="1" xfId="0" applyFill="1" applyBorder="1" applyProtection="1">
      <protection/>
    </xf>
    <xf numFmtId="0" fontId="2" fillId="2" borderId="1" xfId="0" applyFont="1" applyFill="1" applyBorder="1" applyProtection="1"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2" fillId="3" borderId="0" xfId="0" applyFont="1" applyFill="1" applyProtection="1">
      <protection/>
    </xf>
    <xf numFmtId="0" fontId="0" fillId="3" borderId="0" xfId="0" applyFill="1" applyProtection="1">
      <protection/>
    </xf>
    <xf numFmtId="0" fontId="0" fillId="3" borderId="1" xfId="0" applyFill="1" applyBorder="1" applyProtection="1">
      <protection/>
    </xf>
    <xf numFmtId="164" fontId="0" fillId="3" borderId="1" xfId="0" applyNumberFormat="1" applyFill="1" applyBorder="1" applyProtection="1">
      <protection/>
    </xf>
    <xf numFmtId="0" fontId="2" fillId="3" borderId="1" xfId="0" applyFont="1" applyFill="1" applyBorder="1" applyProtection="1">
      <protection/>
    </xf>
    <xf numFmtId="164" fontId="2" fillId="3" borderId="1" xfId="0" applyNumberFormat="1" applyFont="1" applyFill="1" applyBorder="1" applyProtection="1">
      <protection/>
    </xf>
    <xf numFmtId="164" fontId="0" fillId="0" borderId="1" xfId="0" applyNumberFormat="1" applyBorder="1" applyProtection="1">
      <protection hidden="1"/>
    </xf>
    <xf numFmtId="0" fontId="2" fillId="0" borderId="2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 topLeftCell="A1">
      <selection activeCell="C7" sqref="C7"/>
    </sheetView>
  </sheetViews>
  <sheetFormatPr defaultColWidth="0" defaultRowHeight="15" zeroHeight="1"/>
  <cols>
    <col min="1" max="1" width="9.140625" style="11" customWidth="1"/>
    <col min="2" max="2" width="19.28125" style="11" customWidth="1"/>
    <col min="3" max="3" width="20.28125" style="11" customWidth="1"/>
    <col min="4" max="4" width="18.57421875" style="11" customWidth="1"/>
    <col min="5" max="5" width="20.140625" style="11" customWidth="1"/>
    <col min="6" max="6" width="20.00390625" style="11" customWidth="1"/>
    <col min="7" max="7" width="21.140625" style="11" customWidth="1"/>
    <col min="8" max="16" width="0" style="11" hidden="1" customWidth="1"/>
    <col min="17" max="16384" width="9.140625" style="11" hidden="1" customWidth="1"/>
  </cols>
  <sheetData>
    <row r="1" spans="2:3" ht="15">
      <c r="B1" s="20" t="s">
        <v>38</v>
      </c>
      <c r="C1" s="20"/>
    </row>
    <row r="2" spans="2:7" ht="15">
      <c r="B2" s="12" t="s">
        <v>40</v>
      </c>
      <c r="C2" s="12" t="s">
        <v>41</v>
      </c>
      <c r="D2" s="12" t="s">
        <v>42</v>
      </c>
      <c r="E2" s="12" t="s">
        <v>0</v>
      </c>
      <c r="F2" s="12" t="s">
        <v>43</v>
      </c>
      <c r="G2" s="12" t="s">
        <v>44</v>
      </c>
    </row>
    <row r="3" spans="2:7" ht="15">
      <c r="B3" s="5"/>
      <c r="C3" s="5"/>
      <c r="D3" s="5"/>
      <c r="E3" s="19">
        <f>B3*(D3*Sheet2!$D$2)</f>
        <v>0</v>
      </c>
      <c r="F3" s="19" t="str">
        <f>_xlfn.IFERROR(B3*(VLOOKUP(C3,Sheet2!$A$2:$B$34,2,FALSE)),"")</f>
        <v/>
      </c>
      <c r="G3" s="6"/>
    </row>
    <row r="4" spans="2:7" ht="15">
      <c r="B4" s="5"/>
      <c r="C4" s="5"/>
      <c r="D4" s="5"/>
      <c r="E4" s="19">
        <f>B4*(D4*Sheet2!$D$2)</f>
        <v>0</v>
      </c>
      <c r="F4" s="19" t="str">
        <f>_xlfn.IFERROR(B4*(VLOOKUP(C4,Sheet2!$A$2:$B$34,2,FALSE)),"")</f>
        <v/>
      </c>
      <c r="G4" s="6"/>
    </row>
    <row r="5" spans="2:7" ht="15">
      <c r="B5" s="5"/>
      <c r="C5" s="5"/>
      <c r="D5" s="5"/>
      <c r="E5" s="19">
        <f>B5*(D5*Sheet2!$D$2)</f>
        <v>0</v>
      </c>
      <c r="F5" s="19" t="str">
        <f>_xlfn.IFERROR(B5*(VLOOKUP(C5,Sheet2!$A$2:$B$34,2,FALSE)),"")</f>
        <v/>
      </c>
      <c r="G5" s="6"/>
    </row>
    <row r="6" spans="2:7" ht="15">
      <c r="B6" s="5"/>
      <c r="C6" s="5"/>
      <c r="D6" s="5"/>
      <c r="E6" s="19">
        <f>B6*(D6*Sheet2!$D$2)</f>
        <v>0</v>
      </c>
      <c r="F6" s="19" t="str">
        <f>_xlfn.IFERROR(B6*(VLOOKUP(C6,Sheet2!$A$2:$B$34,2,FALSE)),"")</f>
        <v/>
      </c>
      <c r="G6" s="6"/>
    </row>
    <row r="7" spans="2:7" ht="15">
      <c r="B7" s="5"/>
      <c r="C7" s="5"/>
      <c r="D7" s="5"/>
      <c r="E7" s="19">
        <f>B7*(D7*Sheet2!$D$2)</f>
        <v>0</v>
      </c>
      <c r="F7" s="19" t="str">
        <f>_xlfn.IFERROR(B7*(VLOOKUP(C7,Sheet2!$A$2:$B$34,2,FALSE)),"")</f>
        <v/>
      </c>
      <c r="G7" s="6"/>
    </row>
    <row r="8" spans="2:7" ht="15">
      <c r="B8" s="5"/>
      <c r="C8" s="5"/>
      <c r="D8" s="5"/>
      <c r="E8" s="19">
        <f>B8*(D8*Sheet2!$D$2)</f>
        <v>0</v>
      </c>
      <c r="F8" s="19" t="str">
        <f>_xlfn.IFERROR(B8*(VLOOKUP(C8,Sheet2!$A$2:$B$34,2,FALSE)),"")</f>
        <v/>
      </c>
      <c r="G8" s="6"/>
    </row>
    <row r="9" spans="2:7" ht="15">
      <c r="B9" s="5"/>
      <c r="C9" s="5"/>
      <c r="D9" s="5"/>
      <c r="E9" s="19">
        <f>B9*(D9*Sheet2!$D$2)</f>
        <v>0</v>
      </c>
      <c r="F9" s="19" t="str">
        <f>_xlfn.IFERROR(B9*(VLOOKUP(C9,Sheet2!$A$2:$B$34,2,FALSE)),"")</f>
        <v/>
      </c>
      <c r="G9" s="6"/>
    </row>
    <row r="10" spans="2:7" ht="15">
      <c r="B10" s="5"/>
      <c r="C10" s="5"/>
      <c r="D10" s="5"/>
      <c r="E10" s="19">
        <f>B10*(D10*Sheet2!$D$2)</f>
        <v>0</v>
      </c>
      <c r="F10" s="19" t="str">
        <f>_xlfn.IFERROR(B10*(VLOOKUP(C10,Sheet2!$A$2:$B$34,2,FALSE)),"")</f>
        <v/>
      </c>
      <c r="G10" s="6"/>
    </row>
    <row r="11" spans="2:7" ht="15">
      <c r="B11" s="5"/>
      <c r="C11" s="5"/>
      <c r="D11" s="5"/>
      <c r="E11" s="19">
        <f>B11*(D11*Sheet2!$D$2)</f>
        <v>0</v>
      </c>
      <c r="F11" s="19" t="str">
        <f>_xlfn.IFERROR(B11*(VLOOKUP(C11,Sheet2!$A$2:$B$34,2,FALSE)),"")</f>
        <v/>
      </c>
      <c r="G11" s="6"/>
    </row>
    <row r="12" spans="2:7" ht="15">
      <c r="B12" s="5"/>
      <c r="C12" s="5"/>
      <c r="D12" s="5"/>
      <c r="E12" s="19">
        <f>B12*(D12*Sheet2!$D$2)</f>
        <v>0</v>
      </c>
      <c r="F12" s="19" t="str">
        <f>_xlfn.IFERROR(B12*(VLOOKUP(C12,Sheet2!$A$2:$B$34,2,FALSE)),"")</f>
        <v/>
      </c>
      <c r="G12" s="6"/>
    </row>
    <row r="13" spans="2:7" ht="15">
      <c r="B13" s="5"/>
      <c r="C13" s="5"/>
      <c r="D13" s="5"/>
      <c r="E13" s="19">
        <f>B13*(D13*Sheet2!$D$2)</f>
        <v>0</v>
      </c>
      <c r="F13" s="19" t="str">
        <f>_xlfn.IFERROR(B13*(VLOOKUP(C13,Sheet2!$A$2:$B$34,2,FALSE)),"")</f>
        <v/>
      </c>
      <c r="G13" s="6"/>
    </row>
    <row r="14" spans="2:7" ht="15">
      <c r="B14" s="5"/>
      <c r="C14" s="5"/>
      <c r="D14" s="5"/>
      <c r="E14" s="19">
        <f>B14*(D14*Sheet2!$D$2)</f>
        <v>0</v>
      </c>
      <c r="F14" s="19" t="str">
        <f>_xlfn.IFERROR(B14*(VLOOKUP(C14,Sheet2!$A$2:$B$34,2,FALSE)),"")</f>
        <v/>
      </c>
      <c r="G14" s="6"/>
    </row>
    <row r="15" spans="2:7" ht="15">
      <c r="B15" s="5"/>
      <c r="C15" s="5"/>
      <c r="D15" s="5"/>
      <c r="E15" s="19">
        <f>B15*(D15*Sheet2!$D$2)</f>
        <v>0</v>
      </c>
      <c r="F15" s="19" t="str">
        <f>_xlfn.IFERROR(B15*(VLOOKUP(C15,Sheet2!$A$2:$B$34,2,FALSE)),"")</f>
        <v/>
      </c>
      <c r="G15" s="6"/>
    </row>
    <row r="16" spans="2:7" ht="15">
      <c r="B16" s="5"/>
      <c r="C16" s="5"/>
      <c r="D16" s="5"/>
      <c r="E16" s="19">
        <f>B16*(D16*Sheet2!$D$2)</f>
        <v>0</v>
      </c>
      <c r="F16" s="19" t="str">
        <f>_xlfn.IFERROR(B16*(VLOOKUP(C16,Sheet2!$A$2:$B$34,2,FALSE)),"")</f>
        <v/>
      </c>
      <c r="G16" s="6"/>
    </row>
    <row r="17" spans="2:7" ht="15">
      <c r="B17" s="5"/>
      <c r="C17" s="5"/>
      <c r="D17" s="5"/>
      <c r="E17" s="19">
        <f>B17*(D17*Sheet2!$D$2)</f>
        <v>0</v>
      </c>
      <c r="F17" s="19" t="str">
        <f>_xlfn.IFERROR(B17*(VLOOKUP(C17,Sheet2!$A$2:$B$34,2,FALSE)),"")</f>
        <v/>
      </c>
      <c r="G17" s="6"/>
    </row>
    <row r="18" spans="2:7" ht="15">
      <c r="B18" s="5"/>
      <c r="C18" s="5"/>
      <c r="D18" s="5"/>
      <c r="E18" s="19">
        <f>B18*(D18*Sheet2!$D$2)</f>
        <v>0</v>
      </c>
      <c r="F18" s="19" t="str">
        <f>_xlfn.IFERROR(B18*(VLOOKUP(C18,Sheet2!$A$2:$B$34,2,FALSE)),"")</f>
        <v/>
      </c>
      <c r="G18" s="6"/>
    </row>
    <row r="19" spans="2:7" ht="15">
      <c r="B19" s="5"/>
      <c r="C19" s="5"/>
      <c r="D19" s="5"/>
      <c r="E19" s="19">
        <f>B19*(D19*Sheet2!$D$2)</f>
        <v>0</v>
      </c>
      <c r="F19" s="19" t="str">
        <f>_xlfn.IFERROR(B19*(VLOOKUP(C19,Sheet2!$A$2:$B$34,2,FALSE)),"")</f>
        <v/>
      </c>
      <c r="G19" s="6"/>
    </row>
    <row r="20" spans="2:7" ht="15">
      <c r="B20" s="5"/>
      <c r="C20" s="5"/>
      <c r="D20" s="5"/>
      <c r="E20" s="19">
        <f>B20*(D20*Sheet2!$D$2)</f>
        <v>0</v>
      </c>
      <c r="F20" s="19" t="str">
        <f>_xlfn.IFERROR(B20*(VLOOKUP(C20,Sheet2!$A$2:$B$34,2,FALSE)),"")</f>
        <v/>
      </c>
      <c r="G20" s="6"/>
    </row>
    <row r="21" spans="2:7" ht="15">
      <c r="B21" s="5"/>
      <c r="C21" s="5"/>
      <c r="D21" s="5"/>
      <c r="E21" s="19">
        <f>B21*(D21*Sheet2!$D$2)</f>
        <v>0</v>
      </c>
      <c r="F21" s="19" t="str">
        <f>_xlfn.IFERROR(B21*(VLOOKUP(C21,Sheet2!$A$2:$B$34,2,FALSE)),"")</f>
        <v/>
      </c>
      <c r="G21" s="6"/>
    </row>
    <row r="22" spans="2:7" ht="15">
      <c r="B22" s="5"/>
      <c r="C22" s="5"/>
      <c r="D22" s="5"/>
      <c r="E22" s="19">
        <f>B22*(D22*Sheet2!$D$2)</f>
        <v>0</v>
      </c>
      <c r="F22" s="19" t="str">
        <f>_xlfn.IFERROR(B22*(VLOOKUP(C22,Sheet2!$A$2:$B$34,2,FALSE)),"")</f>
        <v/>
      </c>
      <c r="G22" s="6"/>
    </row>
    <row r="23" spans="1:7" ht="15">
      <c r="A23" s="9" t="s">
        <v>2</v>
      </c>
      <c r="B23" s="10">
        <f>SUM(B3:B22)</f>
        <v>0</v>
      </c>
      <c r="C23" s="10"/>
      <c r="D23" s="10"/>
      <c r="E23" s="8">
        <f>SUM(E3:E22)</f>
        <v>0</v>
      </c>
      <c r="F23" s="8">
        <f>SUM(F3:F22)</f>
        <v>0</v>
      </c>
      <c r="G23" s="8">
        <f>SUM(G3:G22)</f>
        <v>0</v>
      </c>
    </row>
    <row r="24" ht="15"/>
    <row r="25" spans="2:3" ht="15">
      <c r="B25" s="20" t="s">
        <v>39</v>
      </c>
      <c r="C25" s="20"/>
    </row>
    <row r="26" spans="2:7" ht="15">
      <c r="B26" s="12" t="s">
        <v>52</v>
      </c>
      <c r="C26" s="12" t="s">
        <v>41</v>
      </c>
      <c r="D26" s="12" t="s">
        <v>42</v>
      </c>
      <c r="E26" s="12" t="s">
        <v>0</v>
      </c>
      <c r="F26" s="12" t="s">
        <v>43</v>
      </c>
      <c r="G26" s="12" t="s">
        <v>44</v>
      </c>
    </row>
    <row r="27" spans="2:7" ht="15">
      <c r="B27" s="5"/>
      <c r="C27" s="5"/>
      <c r="D27" s="5"/>
      <c r="E27" s="7" t="str">
        <f>_xlfn.IFERROR(VLOOKUP(D27,Sheet2!$F$2:$G$43,2,FALSE),"")</f>
        <v/>
      </c>
      <c r="F27" s="7" t="str">
        <f>_xlfn.IFERROR(VLOOKUP(C27,Sheet2!$A$2:$B$34,2,FALSE),"")</f>
        <v/>
      </c>
      <c r="G27" s="6"/>
    </row>
    <row r="28" spans="2:7" ht="15">
      <c r="B28" s="5"/>
      <c r="C28" s="5"/>
      <c r="D28" s="5"/>
      <c r="E28" s="7" t="str">
        <f>_xlfn.IFERROR(VLOOKUP(D28,Sheet2!$F$2:$G$43,2,FALSE),"")</f>
        <v/>
      </c>
      <c r="F28" s="7" t="str">
        <f>_xlfn.IFERROR(VLOOKUP(C28,Sheet2!$A$2:$B$34,2,FALSE),"")</f>
        <v/>
      </c>
      <c r="G28" s="6"/>
    </row>
    <row r="29" spans="2:7" ht="15">
      <c r="B29" s="5"/>
      <c r="C29" s="5"/>
      <c r="D29" s="5"/>
      <c r="E29" s="7" t="str">
        <f>_xlfn.IFERROR(VLOOKUP(D29,Sheet2!$F$2:$G$43,2,FALSE),"")</f>
        <v/>
      </c>
      <c r="F29" s="7" t="str">
        <f>_xlfn.IFERROR(VLOOKUP(C29,Sheet2!$A$2:$B$34,2,FALSE),"")</f>
        <v/>
      </c>
      <c r="G29" s="6"/>
    </row>
    <row r="30" spans="2:7" ht="15">
      <c r="B30" s="5" t="s">
        <v>1</v>
      </c>
      <c r="C30" s="5"/>
      <c r="D30" s="5"/>
      <c r="E30" s="7" t="str">
        <f>_xlfn.IFERROR(VLOOKUP(D30,Sheet2!$F$2:$G$43,2,FALSE),"")</f>
        <v/>
      </c>
      <c r="F30" s="7" t="str">
        <f>_xlfn.IFERROR(VLOOKUP(C30,Sheet2!$A$2:$B$34,2,FALSE),"")</f>
        <v/>
      </c>
      <c r="G30" s="6"/>
    </row>
    <row r="31" spans="2:7" ht="15">
      <c r="B31" s="5"/>
      <c r="C31" s="5"/>
      <c r="D31" s="5"/>
      <c r="E31" s="7" t="str">
        <f>_xlfn.IFERROR(VLOOKUP(D31,Sheet2!$F$2:$G$43,2,FALSE),"")</f>
        <v/>
      </c>
      <c r="F31" s="7" t="str">
        <f>_xlfn.IFERROR(VLOOKUP(C31,Sheet2!$A$2:$B$34,2,FALSE),"")</f>
        <v/>
      </c>
      <c r="G31" s="6"/>
    </row>
    <row r="32" spans="2:7" ht="15">
      <c r="B32" s="5"/>
      <c r="C32" s="5"/>
      <c r="D32" s="5"/>
      <c r="E32" s="7" t="str">
        <f>_xlfn.IFERROR(VLOOKUP(D32,Sheet2!$F$2:$G$43,2,FALSE),"")</f>
        <v/>
      </c>
      <c r="F32" s="7" t="str">
        <f>_xlfn.IFERROR(VLOOKUP(C32,Sheet2!$A$2:$B$34,2,FALSE),"")</f>
        <v/>
      </c>
      <c r="G32" s="6"/>
    </row>
    <row r="33" spans="2:7" ht="15">
      <c r="B33" s="5"/>
      <c r="C33" s="5"/>
      <c r="D33" s="5"/>
      <c r="E33" s="7" t="str">
        <f>_xlfn.IFERROR(VLOOKUP(D33,Sheet2!$F$2:$G$43,2,FALSE),"")</f>
        <v/>
      </c>
      <c r="F33" s="7" t="str">
        <f>_xlfn.IFERROR(VLOOKUP(C33,Sheet2!$A$2:$B$34,2,FALSE),"")</f>
        <v/>
      </c>
      <c r="G33" s="6"/>
    </row>
    <row r="34" spans="2:7" ht="15">
      <c r="B34" s="5"/>
      <c r="C34" s="5"/>
      <c r="D34" s="5"/>
      <c r="E34" s="7" t="str">
        <f>_xlfn.IFERROR(VLOOKUP(D34,Sheet2!$F$2:$G$43,2,FALSE),"")</f>
        <v/>
      </c>
      <c r="F34" s="7" t="str">
        <f>_xlfn.IFERROR(VLOOKUP(C34,Sheet2!$A$2:$B$34,2,FALSE),"")</f>
        <v/>
      </c>
      <c r="G34" s="6"/>
    </row>
    <row r="35" spans="2:7" ht="15">
      <c r="B35" s="5"/>
      <c r="C35" s="5"/>
      <c r="D35" s="5"/>
      <c r="E35" s="7" t="str">
        <f>_xlfn.IFERROR(VLOOKUP(D35,Sheet2!$F$2:$G$43,2,FALSE),"")</f>
        <v/>
      </c>
      <c r="F35" s="7" t="str">
        <f>_xlfn.IFERROR(VLOOKUP(C35,Sheet2!$A$2:$B$34,2,FALSE),"")</f>
        <v/>
      </c>
      <c r="G35" s="6"/>
    </row>
    <row r="36" spans="2:7" ht="15">
      <c r="B36" s="5"/>
      <c r="C36" s="5"/>
      <c r="D36" s="5"/>
      <c r="E36" s="7" t="str">
        <f>_xlfn.IFERROR(VLOOKUP(D36,Sheet2!$F$2:$G$43,2,FALSE),"")</f>
        <v/>
      </c>
      <c r="F36" s="7" t="str">
        <f>_xlfn.IFERROR(VLOOKUP(C36,Sheet2!$A$2:$B$34,2,FALSE),"")</f>
        <v/>
      </c>
      <c r="G36" s="6"/>
    </row>
    <row r="37" spans="2:7" ht="15">
      <c r="B37" s="5"/>
      <c r="C37" s="5"/>
      <c r="D37" s="5"/>
      <c r="E37" s="7" t="str">
        <f>_xlfn.IFERROR(VLOOKUP(D37,Sheet2!$F$2:$G$43,2,FALSE),"")</f>
        <v/>
      </c>
      <c r="F37" s="7" t="str">
        <f>_xlfn.IFERROR(VLOOKUP(C37,Sheet2!$A$2:$B$34,2,FALSE),"")</f>
        <v/>
      </c>
      <c r="G37" s="6"/>
    </row>
    <row r="38" spans="2:7" ht="15">
      <c r="B38" s="5"/>
      <c r="C38" s="5"/>
      <c r="D38" s="5"/>
      <c r="E38" s="7" t="str">
        <f>_xlfn.IFERROR(VLOOKUP(D38,Sheet2!$F$2:$G$43,2,FALSE),"")</f>
        <v/>
      </c>
      <c r="F38" s="7" t="str">
        <f>_xlfn.IFERROR(VLOOKUP(C38,Sheet2!$A$2:$B$34,2,FALSE),"")</f>
        <v/>
      </c>
      <c r="G38" s="6"/>
    </row>
    <row r="39" spans="2:7" ht="15">
      <c r="B39" s="5"/>
      <c r="C39" s="5"/>
      <c r="D39" s="5"/>
      <c r="E39" s="7" t="str">
        <f>_xlfn.IFERROR(VLOOKUP(D39,Sheet2!$F$2:$G$43,2,FALSE),"")</f>
        <v/>
      </c>
      <c r="F39" s="7" t="str">
        <f>_xlfn.IFERROR(VLOOKUP(C39,Sheet2!$A$2:$B$34,2,FALSE),"")</f>
        <v/>
      </c>
      <c r="G39" s="6"/>
    </row>
    <row r="40" spans="2:7" ht="15">
      <c r="B40" s="5"/>
      <c r="C40" s="5"/>
      <c r="D40" s="5"/>
      <c r="E40" s="7" t="str">
        <f>_xlfn.IFERROR(VLOOKUP(D40,Sheet2!$F$2:$G$43,2,FALSE),"")</f>
        <v/>
      </c>
      <c r="F40" s="7" t="str">
        <f>_xlfn.IFERROR(VLOOKUP(C40,Sheet2!$A$2:$B$34,2,FALSE),"")</f>
        <v/>
      </c>
      <c r="G40" s="6"/>
    </row>
    <row r="41" spans="2:7" ht="15">
      <c r="B41" s="5"/>
      <c r="C41" s="5"/>
      <c r="D41" s="5"/>
      <c r="E41" s="7" t="str">
        <f>_xlfn.IFERROR(VLOOKUP(D41,Sheet2!$F$2:$G$43,2,FALSE),"")</f>
        <v/>
      </c>
      <c r="F41" s="7" t="str">
        <f>_xlfn.IFERROR(VLOOKUP(C41,Sheet2!$A$2:$B$34,2,FALSE),"")</f>
        <v/>
      </c>
      <c r="G41" s="6"/>
    </row>
    <row r="42" spans="2:7" ht="15">
      <c r="B42" s="5"/>
      <c r="C42" s="5"/>
      <c r="D42" s="5"/>
      <c r="E42" s="7" t="str">
        <f>_xlfn.IFERROR(VLOOKUP(D42,Sheet2!$F$2:$G$43,2,FALSE),"")</f>
        <v/>
      </c>
      <c r="F42" s="7" t="str">
        <f>_xlfn.IFERROR(VLOOKUP(C42,Sheet2!$A$2:$B$34,2,FALSE),"")</f>
        <v/>
      </c>
      <c r="G42" s="6"/>
    </row>
    <row r="43" spans="2:7" ht="15">
      <c r="B43" s="5"/>
      <c r="C43" s="5"/>
      <c r="D43" s="5"/>
      <c r="E43" s="7" t="str">
        <f>_xlfn.IFERROR(VLOOKUP(D43,Sheet2!$F$2:$G$43,2,FALSE),"")</f>
        <v/>
      </c>
      <c r="F43" s="7" t="str">
        <f>_xlfn.IFERROR(VLOOKUP(C43,Sheet2!$A$2:$B$34,2,FALSE),"")</f>
        <v/>
      </c>
      <c r="G43" s="6"/>
    </row>
    <row r="44" spans="2:7" ht="15">
      <c r="B44" s="5"/>
      <c r="C44" s="5"/>
      <c r="D44" s="5"/>
      <c r="E44" s="7" t="str">
        <f>_xlfn.IFERROR(VLOOKUP(D44,Sheet2!$F$2:$G$43,2,FALSE),"")</f>
        <v/>
      </c>
      <c r="F44" s="7" t="str">
        <f>_xlfn.IFERROR(VLOOKUP(C44,Sheet2!$A$2:$B$34,2,FALSE),"")</f>
        <v/>
      </c>
      <c r="G44" s="6"/>
    </row>
    <row r="45" spans="2:7" ht="15">
      <c r="B45" s="5"/>
      <c r="C45" s="5"/>
      <c r="D45" s="5"/>
      <c r="E45" s="7" t="str">
        <f>_xlfn.IFERROR(VLOOKUP(D45,Sheet2!$F$2:$G$43,2,FALSE),"")</f>
        <v/>
      </c>
      <c r="F45" s="7" t="str">
        <f>_xlfn.IFERROR(VLOOKUP(C45,Sheet2!$A$2:$B$34,2,FALSE),"")</f>
        <v/>
      </c>
      <c r="G45" s="6"/>
    </row>
    <row r="46" spans="2:7" ht="15">
      <c r="B46" s="5"/>
      <c r="C46" s="5"/>
      <c r="D46" s="5"/>
      <c r="E46" s="7" t="str">
        <f>_xlfn.IFERROR(VLOOKUP(D46,Sheet2!$F$2:$G$43,2,FALSE),"")</f>
        <v/>
      </c>
      <c r="F46" s="7" t="str">
        <f>_xlfn.IFERROR(VLOOKUP(C46,Sheet2!$A$2:$B$34,2,FALSE),"")</f>
        <v/>
      </c>
      <c r="G46" s="6"/>
    </row>
    <row r="47" spans="1:7" ht="15">
      <c r="A47" s="10" t="s">
        <v>2</v>
      </c>
      <c r="B47" s="10">
        <f>SUM(B27:B46)</f>
        <v>0</v>
      </c>
      <c r="C47" s="10"/>
      <c r="D47" s="10"/>
      <c r="E47" s="8">
        <f>SUM(E27:E46)</f>
        <v>0</v>
      </c>
      <c r="F47" s="8">
        <f>SUM(F27:F46)</f>
        <v>0</v>
      </c>
      <c r="G47" s="8">
        <f>SUM(G27:G46)</f>
        <v>0</v>
      </c>
    </row>
    <row r="48" ht="15"/>
    <row r="49" spans="2:3" ht="15">
      <c r="B49" s="13" t="s">
        <v>45</v>
      </c>
      <c r="C49" s="14"/>
    </row>
    <row r="50" spans="2:3" ht="15">
      <c r="B50" s="15" t="s">
        <v>48</v>
      </c>
      <c r="C50" s="16">
        <v>6430</v>
      </c>
    </row>
    <row r="51" spans="2:3" ht="15">
      <c r="B51" s="15" t="s">
        <v>46</v>
      </c>
      <c r="C51" s="16">
        <f>$E$23+$E$47</f>
        <v>0</v>
      </c>
    </row>
    <row r="52" spans="2:3" ht="15">
      <c r="B52" s="15" t="s">
        <v>47</v>
      </c>
      <c r="C52" s="16">
        <f>$G$23+$G$47</f>
        <v>0</v>
      </c>
    </row>
    <row r="53" spans="2:3" ht="15">
      <c r="B53" s="17" t="s">
        <v>2</v>
      </c>
      <c r="C53" s="18">
        <f>SUM(C50:C52)</f>
        <v>6430</v>
      </c>
    </row>
    <row r="54" ht="15"/>
  </sheetData>
  <sheetProtection password="8523" sheet="1" objects="1" scenarios="1" selectLockedCells="1"/>
  <mergeCells count="2">
    <mergeCell ref="B25:C25"/>
    <mergeCell ref="B1:C1"/>
  </mergeCells>
  <conditionalFormatting sqref="B23">
    <cfRule type="cellIs" priority="2" dxfId="0" operator="notBetween">
      <formula>10</formula>
      <formula>60</formula>
    </cfRule>
  </conditionalFormatting>
  <conditionalFormatting sqref="B47">
    <cfRule type="cellIs" priority="1" dxfId="0" operator="greaterThan">
      <formula>20</formula>
    </cfRule>
  </conditionalFormatting>
  <dataValidations count="7">
    <dataValidation errorStyle="warning" type="custom" showErrorMessage="1" errorTitle="Prevelik znesek!" error="Najvišja dovoljena dotacija v letu 2011 znaša 38.000,00€. " sqref="C53">
      <formula1>(SUM(C50:C52))&lt;=38000</formula1>
    </dataValidation>
    <dataValidation type="custom" allowBlank="1" showInputMessage="1" showErrorMessage="1" errorTitle="Previsok znesek!" error="Najvišja dovoljena dotacija v letu 2011 znaša 38.000,00€. " sqref="C50:C52">
      <formula1>SUM(C48:C50)&lt;=38000</formula1>
    </dataValidation>
    <dataValidation type="list" allowBlank="1" showInputMessage="1" showErrorMessage="1" sqref="C3:C22 C27:C46">
      <formula1>drzave</formula1>
    </dataValidation>
    <dataValidation showErrorMessage="1" errorTitle="Preveč študentov" error="Število študentov ne sme presegati 60!" sqref="B3:B22"/>
    <dataValidation type="whole" allowBlank="1" showInputMessage="1" showErrorMessage="1" sqref="B23">
      <formula1>10</formula1>
      <formula2>60</formula2>
    </dataValidation>
    <dataValidation type="whole" allowBlank="1" showErrorMessage="1" errorTitle="Napačno trajanje bivanja" error="Bivanje lahko traja najmanj 10 in največ 42 dni (6 tednov)." sqref="D3:D22">
      <formula1>10</formula1>
      <formula2>42</formula2>
    </dataValidation>
    <dataValidation type="whole" allowBlank="1" showErrorMessage="1" errorTitle="Napačno trajanje bivanja!" error="Bivanje lahko traja največ 42 dni (6 tednov)" sqref="D27:D46">
      <formula1>1</formula1>
      <formula2>42</formula2>
    </dataValidation>
  </dataValidations>
  <printOptions/>
  <pageMargins left="0.7" right="0.7" top="0.75" bottom="0.75" header="0.3" footer="0.3"/>
  <pageSetup horizontalDpi="300" verticalDpi="300" orientation="portrait" paperSize="9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A1">
      <selection activeCell="B14" sqref="B14"/>
    </sheetView>
  </sheetViews>
  <sheetFormatPr defaultColWidth="9.140625" defaultRowHeight="15"/>
  <cols>
    <col min="1" max="1" width="24.57421875" style="0" customWidth="1"/>
    <col min="2" max="5" width="13.7109375" style="0" customWidth="1"/>
    <col min="6" max="6" width="13.7109375" style="4" customWidth="1"/>
    <col min="7" max="7" width="13.140625" style="0" customWidth="1"/>
  </cols>
  <sheetData>
    <row r="1" spans="1:7" ht="15.75" customHeight="1">
      <c r="A1" t="s">
        <v>3</v>
      </c>
      <c r="B1" t="s">
        <v>4</v>
      </c>
      <c r="D1" t="s">
        <v>49</v>
      </c>
      <c r="F1" s="4" t="s">
        <v>51</v>
      </c>
      <c r="G1" t="s">
        <v>50</v>
      </c>
    </row>
    <row r="2" spans="1:7" ht="15.75" customHeight="1">
      <c r="A2" t="s">
        <v>5</v>
      </c>
      <c r="B2" s="2">
        <v>400</v>
      </c>
      <c r="C2" s="2"/>
      <c r="D2" s="1">
        <v>19.1</v>
      </c>
      <c r="E2" s="2"/>
      <c r="F2" s="4">
        <v>1</v>
      </c>
      <c r="G2" s="3">
        <v>128</v>
      </c>
    </row>
    <row r="3" spans="1:7" ht="15">
      <c r="A3" t="s">
        <v>8</v>
      </c>
      <c r="B3" s="2">
        <v>450</v>
      </c>
      <c r="C3" s="2"/>
      <c r="D3" s="2"/>
      <c r="E3" s="2"/>
      <c r="F3" s="4">
        <v>2</v>
      </c>
      <c r="G3" s="3">
        <v>256</v>
      </c>
    </row>
    <row r="4" spans="1:7" ht="15">
      <c r="A4" t="s">
        <v>11</v>
      </c>
      <c r="B4" s="2">
        <v>400</v>
      </c>
      <c r="C4" s="2"/>
      <c r="D4" s="2"/>
      <c r="E4" s="2"/>
      <c r="F4" s="4">
        <v>3</v>
      </c>
      <c r="G4" s="3">
        <v>384</v>
      </c>
    </row>
    <row r="5" spans="1:7" ht="15">
      <c r="A5" t="s">
        <v>14</v>
      </c>
      <c r="B5" s="2">
        <v>550</v>
      </c>
      <c r="C5" s="2"/>
      <c r="D5" s="2"/>
      <c r="E5" s="2"/>
      <c r="F5" s="4">
        <v>4</v>
      </c>
      <c r="G5" s="3">
        <v>512</v>
      </c>
    </row>
    <row r="6" spans="1:7" ht="15">
      <c r="A6" t="s">
        <v>17</v>
      </c>
      <c r="B6" s="2">
        <v>400</v>
      </c>
      <c r="C6" s="2"/>
      <c r="D6" s="2"/>
      <c r="E6" s="2"/>
      <c r="F6" s="4">
        <v>5</v>
      </c>
      <c r="G6" s="3">
        <v>640</v>
      </c>
    </row>
    <row r="7" spans="1:7" ht="15">
      <c r="A7" t="s">
        <v>20</v>
      </c>
      <c r="B7" s="2">
        <v>500</v>
      </c>
      <c r="C7" s="2"/>
      <c r="D7" s="2"/>
      <c r="E7" s="2"/>
      <c r="F7" s="4">
        <v>6</v>
      </c>
      <c r="G7" s="3">
        <v>768</v>
      </c>
    </row>
    <row r="8" spans="1:7" ht="15">
      <c r="A8" t="s">
        <v>22</v>
      </c>
      <c r="B8" s="2">
        <v>500</v>
      </c>
      <c r="C8" s="2"/>
      <c r="D8" s="2"/>
      <c r="E8" s="2"/>
      <c r="F8" s="4">
        <v>7</v>
      </c>
      <c r="G8" s="3">
        <v>896</v>
      </c>
    </row>
    <row r="9" spans="1:7" ht="15">
      <c r="A9" t="s">
        <v>25</v>
      </c>
      <c r="B9" s="2">
        <v>600</v>
      </c>
      <c r="C9" s="2"/>
      <c r="D9" s="2"/>
      <c r="E9" s="2"/>
      <c r="F9" s="4">
        <v>8</v>
      </c>
      <c r="G9" s="3">
        <v>947.2</v>
      </c>
    </row>
    <row r="10" spans="1:7" ht="15">
      <c r="A10" t="s">
        <v>28</v>
      </c>
      <c r="B10" s="2">
        <v>500</v>
      </c>
      <c r="C10" s="2"/>
      <c r="D10" s="2"/>
      <c r="E10" s="2"/>
      <c r="F10" s="4">
        <v>9</v>
      </c>
      <c r="G10" s="3">
        <v>998.4</v>
      </c>
    </row>
    <row r="11" spans="1:7" ht="15">
      <c r="A11" t="s">
        <v>31</v>
      </c>
      <c r="B11" s="2">
        <v>500</v>
      </c>
      <c r="C11" s="2"/>
      <c r="D11" s="2"/>
      <c r="E11" s="2"/>
      <c r="F11" s="4">
        <v>10</v>
      </c>
      <c r="G11" s="3">
        <v>1049.6</v>
      </c>
    </row>
    <row r="12" spans="1:7" ht="15">
      <c r="A12" t="s">
        <v>35</v>
      </c>
      <c r="B12" s="2">
        <v>200</v>
      </c>
      <c r="C12" s="2"/>
      <c r="D12" s="2"/>
      <c r="E12" s="2"/>
      <c r="F12" s="4">
        <v>11</v>
      </c>
      <c r="G12" s="3">
        <v>1100.8</v>
      </c>
    </row>
    <row r="13" spans="1:7" ht="15">
      <c r="A13" t="s">
        <v>6</v>
      </c>
      <c r="B13" s="2">
        <v>400</v>
      </c>
      <c r="C13" s="2"/>
      <c r="D13" s="2"/>
      <c r="E13" s="2"/>
      <c r="F13" s="4">
        <v>12</v>
      </c>
      <c r="G13" s="3">
        <v>1152</v>
      </c>
    </row>
    <row r="14" spans="1:7" ht="15">
      <c r="A14" t="s">
        <v>9</v>
      </c>
      <c r="B14" s="2">
        <v>500</v>
      </c>
      <c r="C14" s="2"/>
      <c r="D14" s="2"/>
      <c r="E14" s="2"/>
      <c r="F14" s="4">
        <v>13</v>
      </c>
      <c r="G14" s="3">
        <v>1203.2</v>
      </c>
    </row>
    <row r="15" spans="1:7" ht="15">
      <c r="A15" t="s">
        <v>12</v>
      </c>
      <c r="B15" s="2">
        <v>450</v>
      </c>
      <c r="C15" s="2"/>
      <c r="D15" s="2"/>
      <c r="E15" s="2"/>
      <c r="F15" s="4">
        <v>14</v>
      </c>
      <c r="G15" s="3">
        <v>1254.4</v>
      </c>
    </row>
    <row r="16" spans="1:7" ht="15">
      <c r="A16" t="s">
        <v>15</v>
      </c>
      <c r="B16" s="2">
        <v>400</v>
      </c>
      <c r="C16" s="2"/>
      <c r="D16" s="2"/>
      <c r="E16" s="2"/>
      <c r="F16" s="4">
        <v>15</v>
      </c>
      <c r="G16" s="3">
        <v>1274.857142857143</v>
      </c>
    </row>
    <row r="17" spans="1:7" ht="15">
      <c r="A17" t="s">
        <v>18</v>
      </c>
      <c r="B17" s="2">
        <v>350</v>
      </c>
      <c r="C17" s="2"/>
      <c r="D17" s="2"/>
      <c r="E17" s="2"/>
      <c r="F17" s="4">
        <v>16</v>
      </c>
      <c r="G17" s="3">
        <v>1295.3142857142857</v>
      </c>
    </row>
    <row r="18" spans="1:7" ht="15">
      <c r="A18" t="s">
        <v>21</v>
      </c>
      <c r="B18" s="2">
        <v>400</v>
      </c>
      <c r="C18" s="2"/>
      <c r="D18" s="2"/>
      <c r="E18" s="2"/>
      <c r="F18" s="4">
        <v>17</v>
      </c>
      <c r="G18" s="3">
        <v>1315.7714285714287</v>
      </c>
    </row>
    <row r="19" spans="1:7" ht="15">
      <c r="A19" t="s">
        <v>23</v>
      </c>
      <c r="B19" s="2">
        <v>400</v>
      </c>
      <c r="C19" s="2"/>
      <c r="D19" s="2"/>
      <c r="E19" s="2"/>
      <c r="F19" s="4">
        <v>18</v>
      </c>
      <c r="G19" s="3">
        <v>1336.2285714285715</v>
      </c>
    </row>
    <row r="20" spans="1:7" ht="15">
      <c r="A20" t="s">
        <v>26</v>
      </c>
      <c r="B20" s="2">
        <v>400</v>
      </c>
      <c r="C20" s="2"/>
      <c r="D20" s="2"/>
      <c r="E20" s="2"/>
      <c r="F20" s="4">
        <v>19</v>
      </c>
      <c r="G20" s="3">
        <v>1356.6857142857143</v>
      </c>
    </row>
    <row r="21" spans="1:7" ht="15">
      <c r="A21" t="s">
        <v>29</v>
      </c>
      <c r="B21" s="2">
        <v>300</v>
      </c>
      <c r="C21" s="2"/>
      <c r="D21" s="2"/>
      <c r="E21" s="2"/>
      <c r="F21" s="4">
        <v>20</v>
      </c>
      <c r="G21" s="3">
        <v>1377.1428571428573</v>
      </c>
    </row>
    <row r="22" spans="1:7" ht="15">
      <c r="A22" t="s">
        <v>32</v>
      </c>
      <c r="B22" s="2">
        <v>350</v>
      </c>
      <c r="C22" s="2"/>
      <c r="D22" s="2"/>
      <c r="E22" s="2"/>
      <c r="F22" s="4">
        <v>21</v>
      </c>
      <c r="G22" s="3">
        <v>1397.6000000000001</v>
      </c>
    </row>
    <row r="23" spans="1:7" ht="15">
      <c r="A23" t="s">
        <v>36</v>
      </c>
      <c r="B23" s="2">
        <v>400</v>
      </c>
      <c r="C23" s="2"/>
      <c r="D23" s="2"/>
      <c r="E23" s="2"/>
      <c r="F23" s="4">
        <v>22</v>
      </c>
      <c r="G23" s="3">
        <v>1418.057142857143</v>
      </c>
    </row>
    <row r="24" spans="1:7" ht="15">
      <c r="A24" t="s">
        <v>7</v>
      </c>
      <c r="B24" s="2">
        <v>600</v>
      </c>
      <c r="C24" s="2"/>
      <c r="D24" s="2"/>
      <c r="E24" s="2"/>
      <c r="F24" s="4">
        <v>23</v>
      </c>
      <c r="G24" s="3">
        <v>1438.5142857142857</v>
      </c>
    </row>
    <row r="25" spans="1:7" ht="15">
      <c r="A25" t="s">
        <v>10</v>
      </c>
      <c r="B25" s="2">
        <v>400</v>
      </c>
      <c r="C25" s="2"/>
      <c r="D25" s="2"/>
      <c r="E25" s="2"/>
      <c r="F25" s="4">
        <v>24</v>
      </c>
      <c r="G25" s="3">
        <v>1458.9714285714285</v>
      </c>
    </row>
    <row r="26" spans="1:7" ht="15">
      <c r="A26" t="s">
        <v>13</v>
      </c>
      <c r="B26" s="2">
        <v>400</v>
      </c>
      <c r="C26" s="2"/>
      <c r="D26" s="2"/>
      <c r="E26" s="2"/>
      <c r="F26" s="4">
        <v>25</v>
      </c>
      <c r="G26" s="3">
        <v>1479.4285714285716</v>
      </c>
    </row>
    <row r="27" spans="1:7" ht="15">
      <c r="A27" t="s">
        <v>16</v>
      </c>
      <c r="B27" s="2">
        <v>700</v>
      </c>
      <c r="C27" s="2"/>
      <c r="D27" s="2"/>
      <c r="E27" s="2"/>
      <c r="F27" s="4">
        <v>26</v>
      </c>
      <c r="G27" s="3">
        <v>1499.8857142857144</v>
      </c>
    </row>
    <row r="28" spans="1:7" ht="15">
      <c r="A28" t="s">
        <v>19</v>
      </c>
      <c r="B28" s="2">
        <v>550</v>
      </c>
      <c r="C28" s="2"/>
      <c r="D28" s="2"/>
      <c r="E28" s="2"/>
      <c r="F28" s="4">
        <v>27</v>
      </c>
      <c r="G28" s="3">
        <v>1520.3428571428572</v>
      </c>
    </row>
    <row r="29" spans="1:7" ht="15">
      <c r="A29" t="s">
        <v>34</v>
      </c>
      <c r="B29" s="2">
        <v>550</v>
      </c>
      <c r="C29" s="2"/>
      <c r="D29" s="2"/>
      <c r="E29" s="2"/>
      <c r="F29" s="4">
        <v>28</v>
      </c>
      <c r="G29" s="3">
        <v>1540.8000000000002</v>
      </c>
    </row>
    <row r="30" spans="1:7" ht="15">
      <c r="A30" t="s">
        <v>24</v>
      </c>
      <c r="B30" s="2">
        <v>950</v>
      </c>
      <c r="C30" s="2"/>
      <c r="D30" s="2"/>
      <c r="E30" s="2"/>
      <c r="F30" s="4">
        <v>29</v>
      </c>
      <c r="G30" s="3">
        <v>1561.257142857143</v>
      </c>
    </row>
    <row r="31" spans="1:7" ht="15">
      <c r="A31" t="s">
        <v>27</v>
      </c>
      <c r="B31" s="2">
        <v>450</v>
      </c>
      <c r="C31" s="2"/>
      <c r="D31" s="2"/>
      <c r="E31" s="2"/>
      <c r="F31" s="4">
        <v>30</v>
      </c>
      <c r="G31" s="3">
        <v>1581.7142857142858</v>
      </c>
    </row>
    <row r="32" spans="1:7" ht="15">
      <c r="A32" t="s">
        <v>30</v>
      </c>
      <c r="B32" s="2">
        <v>800</v>
      </c>
      <c r="C32" s="2"/>
      <c r="D32" s="2"/>
      <c r="E32" s="2"/>
      <c r="F32" s="4">
        <v>31</v>
      </c>
      <c r="G32" s="3">
        <v>1602.1714285714286</v>
      </c>
    </row>
    <row r="33" spans="1:7" ht="15">
      <c r="A33" t="s">
        <v>33</v>
      </c>
      <c r="B33" s="2">
        <v>450</v>
      </c>
      <c r="C33" s="2"/>
      <c r="D33" s="2"/>
      <c r="E33" s="2"/>
      <c r="F33" s="4">
        <v>32</v>
      </c>
      <c r="G33" s="3">
        <v>1622.6285714285714</v>
      </c>
    </row>
    <row r="34" spans="1:7" ht="15">
      <c r="A34" t="s">
        <v>37</v>
      </c>
      <c r="B34" s="2">
        <v>40</v>
      </c>
      <c r="C34" s="2"/>
      <c r="D34" s="2"/>
      <c r="E34" s="2"/>
      <c r="F34" s="4">
        <v>33</v>
      </c>
      <c r="G34" s="3">
        <v>1643.0857142857144</v>
      </c>
    </row>
    <row r="35" spans="6:7" ht="15">
      <c r="F35" s="4">
        <v>34</v>
      </c>
      <c r="G35" s="3">
        <v>1663.5428571428572</v>
      </c>
    </row>
    <row r="36" spans="6:7" ht="15">
      <c r="F36" s="4">
        <v>35</v>
      </c>
      <c r="G36" s="3">
        <v>1684</v>
      </c>
    </row>
    <row r="37" spans="6:7" ht="15">
      <c r="F37" s="4">
        <v>36</v>
      </c>
      <c r="G37" s="3">
        <v>1704.457142857143</v>
      </c>
    </row>
    <row r="38" spans="6:7" ht="15">
      <c r="F38" s="4">
        <v>37</v>
      </c>
      <c r="G38" s="3">
        <v>1724.9142857142858</v>
      </c>
    </row>
    <row r="39" spans="6:7" ht="15">
      <c r="F39" s="4">
        <v>38</v>
      </c>
      <c r="G39" s="3">
        <v>1745.3714285714286</v>
      </c>
    </row>
    <row r="40" spans="6:7" ht="15">
      <c r="F40" s="4">
        <v>39</v>
      </c>
      <c r="G40" s="3">
        <v>1765.8285714285714</v>
      </c>
    </row>
    <row r="41" spans="6:7" ht="15">
      <c r="F41" s="4">
        <v>40</v>
      </c>
      <c r="G41" s="3">
        <v>1786.2857142857142</v>
      </c>
    </row>
    <row r="42" spans="6:7" ht="15">
      <c r="F42" s="4">
        <v>41</v>
      </c>
      <c r="G42" s="3">
        <v>1806.7428571428572</v>
      </c>
    </row>
    <row r="43" spans="6:7" ht="15">
      <c r="F43" s="4">
        <v>42</v>
      </c>
      <c r="G43" s="3">
        <v>1827.2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CMEPIUS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Marinšek</dc:creator>
  <cp:keywords/>
  <dc:description/>
  <cp:lastModifiedBy>Robert Marinšek</cp:lastModifiedBy>
  <dcterms:created xsi:type="dcterms:W3CDTF">2011-01-06T13:25:01Z</dcterms:created>
  <dcterms:modified xsi:type="dcterms:W3CDTF">2012-03-06T10:56:28Z</dcterms:modified>
  <cp:category/>
  <cp:version/>
  <cp:contentType/>
  <cp:contentStatus/>
</cp:coreProperties>
</file>